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12-Dezembro\"/>
    </mc:Choice>
  </mc:AlternateContent>
  <xr:revisionPtr revIDLastSave="0" documentId="8_{D43CA904-9FAF-4BB4-9382-E42BE1D6A1E8}" xr6:coauthVersionLast="47" xr6:coauthVersionMax="47" xr10:uidLastSave="{00000000-0000-0000-0000-000000000000}"/>
  <bookViews>
    <workbookView xWindow="-120" yWindow="-120" windowWidth="20730" windowHeight="11160" tabRatio="500" xr2:uid="{00000000-000D-0000-FFFF-FFFF00000000}"/>
  </bookViews>
  <sheets>
    <sheet name="15-1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P45" i="1"/>
  <c r="O45" i="1"/>
  <c r="N45" i="1"/>
  <c r="J45" i="1"/>
  <c r="M45" i="1"/>
  <c r="L45" i="1"/>
  <c r="K45" i="1" l="1"/>
  <c r="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<sst xmlns="http://schemas.openxmlformats.org/spreadsheetml/2006/main" count="486" uniqueCount="76">
  <si>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</si>
  <si>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</si>
  <si>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</si>
  <si>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</si>
  <si>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</si>
  <si>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</si>
  <si>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</si>
  <si>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</si>
  <si>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</si>
  <si>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</si>
  <si>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</si>
  <si>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</si>
  <si>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</si>
  <si>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</si>
  <si>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</si>
  <si>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</si>
  <si>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</si>
  <si>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</si>
  <si>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</si>
  <si>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</si>
  <si>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</si>
  <si>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</si>
  <si>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</si>
  <si>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</si>
  <si>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</si>
  <si>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</si>
  <si>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</si>
  <si>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</si>
  <si>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</si>
  <si>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</si>
  <si>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</si>
  <si>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</si>
  <si>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</si>
  <si>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</si>
  <si>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</si>
  <si>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</si>
  <si>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</si>
  <si>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</si>
  <si>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</si>
  <si>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</si>
  <si>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</si>
  <si>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</si>
  <si>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</si>
  <si>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</si>
  <si>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</si>
  <si>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</si>
  <si>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</si>
  <si>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</si>
  <si>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</si>
  <si>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</si>
  <si>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</si>
  <si>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</si>
  <si>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</si>
  <si>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</si>
  <si>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</si>
  <si>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</si>
  <si>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</si>
  <si>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</si>
  <si>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</si>
  <si>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</si>
  <si>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</si>
  <si>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</si>
  <si>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</si>
  <si>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</si>
  <si>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</si>
  <si>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</si>
  <si>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PL 679/23</t>
  </si>
  <si>
    <t>PL 671/23</t>
  </si>
  <si>
    <t>PL 674/23</t>
  </si>
  <si>
    <t>110ª Reunião Ordinária</t>
  </si>
  <si>
    <t>PL 467/23</t>
  </si>
  <si>
    <t xml:space="preserve">PELO 13/23    </t>
  </si>
  <si>
    <t>PL 750/23</t>
  </si>
  <si>
    <t>PL 693/23</t>
  </si>
  <si>
    <t>PL 548/23</t>
  </si>
  <si>
    <t>PL 467/23    Art. 1º, 2º, 3º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</si>
</sst>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1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A8" sqref="A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8.140625" style="27" customWidth="1"/>
    <col min="9" max="9" width="13.28515625" customWidth="1"/>
    <col min="10" max="14" width="13.28515625" style="27" customWidth="1"/>
    <col min="15" max="17" width="13.28515625" customWidth="1"/>
    <col min="1017" max="1025" width="11.5703125" customWidth="1"/>
  </cols>
  <sheetData>
    <row r="1" spans="1:1024" ht="15" x14ac:dyDescent="0.25">
      <c r="A1" s="2" t="s">
        <v>0</v>
      </c>
      <c r="B1" s="2"/>
      <c r="C1" s="2"/>
      <c r="D1" s="3" t="s">
        <v>69</v>
      </c>
      <c r="E1" s="4" t="s">
        <v>1</v>
      </c>
      <c r="F1" s="5">
        <v>45275</v>
      </c>
      <c r="G1" s="6" t="s">
        <v>2</v>
      </c>
      <c r="I1" s="27"/>
      <c r="O1" s="27"/>
      <c r="P1" s="27"/>
    </row>
    <row r="2" spans="1:1024" ht="15" hidden="1" customHeight="1" x14ac:dyDescent="0.25">
      <c r="D2" s="7">
        <f>COUNTA(G3:IN3)</f>
        <v>10</v>
      </c>
      <c r="E2" s="7"/>
      <c r="F2" s="7"/>
      <c r="I2" s="27"/>
      <c r="O2" s="27"/>
      <c r="P2" s="27"/>
    </row>
    <row r="3" spans="1:1024" s="8" customFormat="1" ht="51" x14ac:dyDescent="0.2">
      <c r="A3" s="8" t="s">
        <v>3</v>
      </c>
      <c r="B3" s="8" t="s">
        <v>4</v>
      </c>
      <c r="C3" s="8" t="s">
        <v>5</v>
      </c>
      <c r="D3" s="8" t="s">
        <v>6</v>
      </c>
      <c r="F3" s="8" t="s">
        <v>7</v>
      </c>
      <c r="G3" s="8" t="s">
        <v>8</v>
      </c>
      <c r="H3" s="28" t="s">
        <v>70</v>
      </c>
      <c r="I3" s="28" t="s">
        <v>75</v>
      </c>
      <c r="J3" s="28" t="s">
        <v>71</v>
      </c>
      <c r="K3" s="28" t="s">
        <v>72</v>
      </c>
      <c r="L3" s="28" t="s">
        <v>68</v>
      </c>
      <c r="M3" s="28" t="s">
        <v>66</v>
      </c>
      <c r="N3" s="28" t="s">
        <v>67</v>
      </c>
      <c r="O3" s="28" t="s">
        <v>73</v>
      </c>
      <c r="P3" s="28" t="s">
        <v>74</v>
      </c>
      <c r="Q3" s="9"/>
      <c r="IN3" s="10"/>
      <c r="AMC3"/>
      <c r="AMD3"/>
      <c r="AME3"/>
      <c r="AMF3"/>
      <c r="AMG3"/>
      <c r="AMH3"/>
      <c r="AMI3"/>
      <c r="AMJ3"/>
    </row>
    <row r="4" spans="1:1024" s="15" customFormat="1" x14ac:dyDescent="0.2">
      <c r="A4" s="11">
        <f ca="1">COUNTIF(G4:OFFSET(G4,0,$D$2-1),"P")+COUNTIF(G4:OFFSET(G4,0,$D$2-1),"X")</f>
        <v>9</v>
      </c>
      <c r="B4" s="11">
        <f t="shared" ref="B4:B44" si="0">D$2</f>
        <v>10</v>
      </c>
      <c r="C4" s="12">
        <f ca="1">(COUNTIF(G4:OFFSET(G4,0,$D$2-1),"P")/$D$2)+(COUNTIF(G4:OFFSET(G4,0,$D$2-1),"X")/$D$2)</f>
        <v>0.9</v>
      </c>
      <c r="D4" s="13" t="str">
        <f t="shared" ref="D4:D44" ca="1" si="1">IF($C4&gt;=0.5,"PRESENTE","AUSENTE")</f>
        <v>PRESENTE</v>
      </c>
      <c r="E4" s="13" t="str">
        <f t="shared" ref="E4:E17" ca="1" si="2">IF($C4&gt;=0.5,"P","F")</f>
        <v>P</v>
      </c>
      <c r="F4" s="14" t="s">
        <v>9</v>
      </c>
      <c r="G4" s="15" t="s">
        <v>10</v>
      </c>
      <c r="H4" s="29" t="s">
        <v>10</v>
      </c>
      <c r="I4" s="29" t="s">
        <v>10</v>
      </c>
      <c r="J4" s="29" t="s">
        <v>54</v>
      </c>
      <c r="K4" s="29" t="s">
        <v>10</v>
      </c>
      <c r="L4" s="29" t="s">
        <v>10</v>
      </c>
      <c r="M4" s="29" t="s">
        <v>10</v>
      </c>
      <c r="N4" s="29" t="s">
        <v>10</v>
      </c>
      <c r="O4" s="29" t="s">
        <v>10</v>
      </c>
      <c r="P4" s="29" t="s">
        <v>10</v>
      </c>
      <c r="AMC4"/>
      <c r="AMD4"/>
      <c r="AME4"/>
      <c r="AMF4"/>
      <c r="AMG4"/>
      <c r="AMH4"/>
      <c r="AMI4"/>
      <c r="AMJ4"/>
    </row>
    <row r="5" spans="1:1024" s="15" customFormat="1" x14ac:dyDescent="0.2">
      <c r="A5" s="11">
        <f ca="1">COUNTIF(G5:OFFSET(G5,0,$D$2-1),"P")+COUNTIF(G5:OFFSET(G5,0,$D$2-1),"X")</f>
        <v>10</v>
      </c>
      <c r="B5" s="11">
        <f t="shared" si="0"/>
        <v>10</v>
      </c>
      <c r="C5" s="12">
        <f ca="1">(COUNTIF(G5:OFFSET(G5,0,$D$2-1),"P")/$D$2)+(COUNTIF(G5:OFFSET(G5,0,$D$2-1),"X")/$D$2)</f>
        <v>1</v>
      </c>
      <c r="D5" s="13" t="str">
        <f t="shared" ca="1" si="1"/>
        <v>PRESENTE</v>
      </c>
      <c r="E5" s="13" t="str">
        <f t="shared" ca="1" si="2"/>
        <v>P</v>
      </c>
      <c r="F5" s="14" t="s">
        <v>11</v>
      </c>
      <c r="G5" s="15" t="s">
        <v>10</v>
      </c>
      <c r="H5" s="29" t="s">
        <v>10</v>
      </c>
      <c r="I5" s="29" t="s">
        <v>10</v>
      </c>
      <c r="J5" s="29" t="s">
        <v>10</v>
      </c>
      <c r="K5" s="29" t="s">
        <v>10</v>
      </c>
      <c r="L5" s="29" t="s">
        <v>10</v>
      </c>
      <c r="M5" s="29" t="s">
        <v>10</v>
      </c>
      <c r="N5" s="29" t="s">
        <v>10</v>
      </c>
      <c r="O5" s="29" t="s">
        <v>10</v>
      </c>
      <c r="P5" s="29"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10</v>
      </c>
      <c r="B6" s="11">
        <f t="shared" si="0"/>
        <v>10</v>
      </c>
      <c r="C6" s="12">
        <f ca="1">(COUNTIF(G6:OFFSET(G6,0,$D$2-1),"P")/$D$2)+(COUNTIF(G6:OFFSET(G6,0,$D$2-1),"X")/$D$2)</f>
        <v>1</v>
      </c>
      <c r="D6" s="13" t="str">
        <f t="shared" ca="1" si="1"/>
        <v>PRESENTE</v>
      </c>
      <c r="E6" s="13" t="str">
        <f t="shared" ca="1" si="2"/>
        <v>P</v>
      </c>
      <c r="F6" s="17" t="s">
        <v>12</v>
      </c>
      <c r="G6" s="15" t="s">
        <v>10</v>
      </c>
      <c r="H6" s="29" t="s">
        <v>10</v>
      </c>
      <c r="I6" s="29" t="s">
        <v>10</v>
      </c>
      <c r="J6" s="29" t="s">
        <v>10</v>
      </c>
      <c r="K6" s="29" t="s">
        <v>10</v>
      </c>
      <c r="L6" s="29" t="s">
        <v>10</v>
      </c>
      <c r="M6" s="29" t="s">
        <v>10</v>
      </c>
      <c r="N6" s="29" t="s">
        <v>10</v>
      </c>
      <c r="O6" s="29" t="s">
        <v>10</v>
      </c>
      <c r="P6" s="29"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9</v>
      </c>
      <c r="B7" s="11">
        <f t="shared" si="0"/>
        <v>10</v>
      </c>
      <c r="C7" s="12">
        <f ca="1">(COUNTIF(G7:OFFSET(G7,0,$D$2-1),"P")/$D$2)+(COUNTIF(G7:OFFSET(G7,0,$D$2-1),"X")/$D$2)</f>
        <v>0.9</v>
      </c>
      <c r="D7" s="13" t="str">
        <f t="shared" ca="1" si="1"/>
        <v>PRESENTE</v>
      </c>
      <c r="E7" s="13" t="str">
        <f t="shared" ca="1" si="2"/>
        <v>P</v>
      </c>
      <c r="F7" s="14" t="s">
        <v>13</v>
      </c>
      <c r="G7" s="15" t="s">
        <v>10</v>
      </c>
      <c r="H7" s="29" t="s">
        <v>10</v>
      </c>
      <c r="I7" s="29" t="s">
        <v>10</v>
      </c>
      <c r="J7" s="29" t="s">
        <v>10</v>
      </c>
      <c r="K7" s="29" t="s">
        <v>10</v>
      </c>
      <c r="L7" s="29" t="s">
        <v>54</v>
      </c>
      <c r="M7" s="29" t="s">
        <v>10</v>
      </c>
      <c r="N7" s="29" t="s">
        <v>10</v>
      </c>
      <c r="O7" s="29" t="s">
        <v>10</v>
      </c>
      <c r="P7" s="29"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0</v>
      </c>
      <c r="B8" s="11">
        <f t="shared" si="0"/>
        <v>10</v>
      </c>
      <c r="C8" s="12">
        <f ca="1">(COUNTIF(G8:OFFSET(G8,0,$D$2-1),"P")/$D$2)+(COUNTIF(G8:OFFSET(G8,0,$D$2-1),"X")/$D$2)</f>
        <v>0</v>
      </c>
      <c r="D8" s="13" t="str">
        <f t="shared" ca="1" si="1"/>
        <v>AUSENTE</v>
      </c>
      <c r="E8" s="13" t="str">
        <f t="shared" ca="1" si="2"/>
        <v>F</v>
      </c>
      <c r="F8" s="14" t="s">
        <v>14</v>
      </c>
      <c r="G8" s="15" t="s">
        <v>54</v>
      </c>
      <c r="H8" s="29" t="s">
        <v>54</v>
      </c>
      <c r="I8" s="29" t="s">
        <v>54</v>
      </c>
      <c r="J8" s="29" t="s">
        <v>54</v>
      </c>
      <c r="K8" s="29" t="s">
        <v>54</v>
      </c>
      <c r="L8" s="29" t="s">
        <v>54</v>
      </c>
      <c r="M8" s="29" t="s">
        <v>54</v>
      </c>
      <c r="N8" s="29" t="s">
        <v>54</v>
      </c>
      <c r="O8" s="29" t="s">
        <v>54</v>
      </c>
      <c r="P8" s="29" t="s">
        <v>54</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10</v>
      </c>
      <c r="B9" s="11">
        <f t="shared" si="0"/>
        <v>10</v>
      </c>
      <c r="C9" s="12">
        <f ca="1">(COUNTIF(G9:OFFSET(G9,0,$D$2-1),"P")/$D$2)+(COUNTIF(G9:OFFSET(G9,0,$D$2-1),"X")/$D$2)</f>
        <v>1</v>
      </c>
      <c r="D9" s="13" t="str">
        <f t="shared" ca="1" si="1"/>
        <v>PRESENTE</v>
      </c>
      <c r="E9" s="13" t="str">
        <f t="shared" ca="1" si="2"/>
        <v>P</v>
      </c>
      <c r="F9" s="14" t="s">
        <v>15</v>
      </c>
      <c r="G9" s="15" t="s">
        <v>10</v>
      </c>
      <c r="H9" s="29" t="s">
        <v>10</v>
      </c>
      <c r="I9" s="29" t="s">
        <v>10</v>
      </c>
      <c r="J9" s="29" t="s">
        <v>10</v>
      </c>
      <c r="K9" s="29" t="s">
        <v>10</v>
      </c>
      <c r="L9" s="29" t="s">
        <v>10</v>
      </c>
      <c r="M9" s="29" t="s">
        <v>10</v>
      </c>
      <c r="N9" s="29" t="s">
        <v>10</v>
      </c>
      <c r="O9" s="29" t="s">
        <v>10</v>
      </c>
      <c r="P9" s="29"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9</v>
      </c>
      <c r="B10" s="11">
        <f t="shared" si="0"/>
        <v>10</v>
      </c>
      <c r="C10" s="12">
        <f ca="1">(COUNTIF(G10:OFFSET(G10,0,$D$2-1),"P")/$D$2)+(COUNTIF(G10:OFFSET(G10,0,$D$2-1),"X")/$D$2)</f>
        <v>0.9</v>
      </c>
      <c r="D10" s="13" t="str">
        <f t="shared" ca="1" si="1"/>
        <v>PRESENTE</v>
      </c>
      <c r="E10" s="13" t="str">
        <f t="shared" ca="1" si="2"/>
        <v>P</v>
      </c>
      <c r="F10" s="14" t="s">
        <v>16</v>
      </c>
      <c r="G10" s="15" t="s">
        <v>10</v>
      </c>
      <c r="H10" s="29" t="s">
        <v>10</v>
      </c>
      <c r="I10" s="29" t="s">
        <v>10</v>
      </c>
      <c r="J10" s="29" t="s">
        <v>10</v>
      </c>
      <c r="K10" s="29" t="s">
        <v>54</v>
      </c>
      <c r="L10" s="29" t="s">
        <v>10</v>
      </c>
      <c r="M10" s="29" t="s">
        <v>10</v>
      </c>
      <c r="N10" s="29" t="s">
        <v>10</v>
      </c>
      <c r="O10" s="29" t="s">
        <v>10</v>
      </c>
      <c r="P10" s="29"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10</v>
      </c>
      <c r="B11" s="11">
        <f t="shared" si="0"/>
        <v>10</v>
      </c>
      <c r="C11" s="12">
        <f ca="1">(COUNTIF(G11:OFFSET(G11,0,$D$2-1),"P")/$D$2)+(COUNTIF(G11:OFFSET(G11,0,$D$2-1),"X")/$D$2)</f>
        <v>1</v>
      </c>
      <c r="D11" s="13" t="str">
        <f t="shared" ca="1" si="1"/>
        <v>PRESENTE</v>
      </c>
      <c r="E11" s="13" t="str">
        <f t="shared" ca="1" si="2"/>
        <v>P</v>
      </c>
      <c r="F11" s="14" t="s">
        <v>17</v>
      </c>
      <c r="G11" s="15" t="s">
        <v>10</v>
      </c>
      <c r="H11" s="29" t="s">
        <v>10</v>
      </c>
      <c r="I11" s="29" t="s">
        <v>10</v>
      </c>
      <c r="J11" s="29" t="s">
        <v>10</v>
      </c>
      <c r="K11" s="29" t="s">
        <v>10</v>
      </c>
      <c r="L11" s="29" t="s">
        <v>10</v>
      </c>
      <c r="M11" s="29" t="s">
        <v>10</v>
      </c>
      <c r="N11" s="29" t="s">
        <v>10</v>
      </c>
      <c r="O11" s="29" t="s">
        <v>10</v>
      </c>
      <c r="P11" s="29"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10</v>
      </c>
      <c r="B12" s="11">
        <f t="shared" si="0"/>
        <v>10</v>
      </c>
      <c r="C12" s="12">
        <f ca="1">(COUNTIF(G12:OFFSET(G12,0,$D$2-1),"P")/$D$2)+(COUNTIF(G12:OFFSET(G12,0,$D$2-1),"X")/$D$2)</f>
        <v>1</v>
      </c>
      <c r="D12" s="13" t="str">
        <f t="shared" ca="1" si="1"/>
        <v>PRESENTE</v>
      </c>
      <c r="E12" s="13" t="str">
        <f t="shared" ca="1" si="2"/>
        <v>P</v>
      </c>
      <c r="F12" s="14" t="s">
        <v>18</v>
      </c>
      <c r="G12" s="15" t="s">
        <v>10</v>
      </c>
      <c r="H12" s="29" t="s">
        <v>10</v>
      </c>
      <c r="I12" s="29" t="s">
        <v>10</v>
      </c>
      <c r="J12" s="29" t="s">
        <v>10</v>
      </c>
      <c r="K12" s="29" t="s">
        <v>10</v>
      </c>
      <c r="L12" s="29" t="s">
        <v>10</v>
      </c>
      <c r="M12" s="29" t="s">
        <v>10</v>
      </c>
      <c r="N12" s="29" t="s">
        <v>10</v>
      </c>
      <c r="O12" s="29" t="s">
        <v>10</v>
      </c>
      <c r="P12" s="29"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9</v>
      </c>
      <c r="B13" s="11">
        <f t="shared" si="0"/>
        <v>10</v>
      </c>
      <c r="C13" s="12">
        <f ca="1">(COUNTIF(G13:OFFSET(G13,0,$D$2-1),"P")/$D$2)+(COUNTIF(G13:OFFSET(G13,0,$D$2-1),"X")/$D$2)</f>
        <v>0.9</v>
      </c>
      <c r="D13" s="13" t="str">
        <f t="shared" ca="1" si="1"/>
        <v>PRESENTE</v>
      </c>
      <c r="E13" s="13" t="str">
        <f t="shared" ca="1" si="2"/>
        <v>P</v>
      </c>
      <c r="F13" s="14" t="s">
        <v>19</v>
      </c>
      <c r="G13" s="15" t="s">
        <v>10</v>
      </c>
      <c r="H13" s="29" t="s">
        <v>10</v>
      </c>
      <c r="I13" s="29" t="s">
        <v>10</v>
      </c>
      <c r="J13" s="29" t="s">
        <v>10</v>
      </c>
      <c r="K13" s="29" t="s">
        <v>10</v>
      </c>
      <c r="L13" s="29" t="s">
        <v>10</v>
      </c>
      <c r="M13" s="29" t="s">
        <v>10</v>
      </c>
      <c r="N13" s="29" t="s">
        <v>10</v>
      </c>
      <c r="O13" s="29" t="s">
        <v>54</v>
      </c>
      <c r="P13" s="29"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10</v>
      </c>
      <c r="B14" s="11">
        <f t="shared" si="0"/>
        <v>10</v>
      </c>
      <c r="C14" s="12">
        <f ca="1">(COUNTIF(G14:OFFSET(G14,0,$D$2-1),"P")/$D$2)+(COUNTIF(G14:OFFSET(G14,0,$D$2-1),"X")/$D$2)</f>
        <v>1</v>
      </c>
      <c r="D14" s="13" t="str">
        <f t="shared" ca="1" si="1"/>
        <v>PRESENTE</v>
      </c>
      <c r="E14" s="13" t="str">
        <f t="shared" ca="1" si="2"/>
        <v>P</v>
      </c>
      <c r="F14" s="14" t="s">
        <v>20</v>
      </c>
      <c r="G14" s="15" t="s">
        <v>10</v>
      </c>
      <c r="H14" s="29" t="s">
        <v>10</v>
      </c>
      <c r="I14" s="29" t="s">
        <v>10</v>
      </c>
      <c r="J14" s="29" t="s">
        <v>10</v>
      </c>
      <c r="K14" s="29" t="s">
        <v>10</v>
      </c>
      <c r="L14" s="29" t="s">
        <v>10</v>
      </c>
      <c r="M14" s="29" t="s">
        <v>10</v>
      </c>
      <c r="N14" s="29" t="s">
        <v>10</v>
      </c>
      <c r="O14" s="29" t="s">
        <v>10</v>
      </c>
      <c r="P14" s="29"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10</v>
      </c>
      <c r="B15" s="11">
        <f t="shared" si="0"/>
        <v>10</v>
      </c>
      <c r="C15" s="12">
        <f ca="1">(COUNTIF(G15:OFFSET(G15,0,$D$2-1),"P")/$D$2)+(COUNTIF(G15:OFFSET(G15,0,$D$2-1),"X")/$D$2)</f>
        <v>1</v>
      </c>
      <c r="D15" s="13" t="str">
        <f t="shared" ca="1" si="1"/>
        <v>PRESENTE</v>
      </c>
      <c r="E15" s="13" t="str">
        <f t="shared" ca="1" si="2"/>
        <v>P</v>
      </c>
      <c r="F15" s="14" t="s">
        <v>21</v>
      </c>
      <c r="G15" s="15" t="s">
        <v>10</v>
      </c>
      <c r="H15" s="29" t="s">
        <v>10</v>
      </c>
      <c r="I15" s="29" t="s">
        <v>10</v>
      </c>
      <c r="J15" s="29" t="s">
        <v>10</v>
      </c>
      <c r="K15" s="29" t="s">
        <v>10</v>
      </c>
      <c r="L15" s="29" t="s">
        <v>10</v>
      </c>
      <c r="M15" s="29" t="s">
        <v>10</v>
      </c>
      <c r="N15" s="29" t="s">
        <v>10</v>
      </c>
      <c r="O15" s="29" t="s">
        <v>10</v>
      </c>
      <c r="P15" s="29"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10</v>
      </c>
      <c r="B16" s="11">
        <f t="shared" si="0"/>
        <v>10</v>
      </c>
      <c r="C16" s="12">
        <f ca="1">(COUNTIF(G16:OFFSET(G16,0,$D$2-1),"P")/$D$2)+(COUNTIF(G16:OFFSET(G16,0,$D$2-1),"X")/$D$2)</f>
        <v>1</v>
      </c>
      <c r="D16" s="13" t="str">
        <f t="shared" ca="1" si="1"/>
        <v>PRESENTE</v>
      </c>
      <c r="E16" s="13" t="str">
        <f t="shared" ca="1" si="2"/>
        <v>P</v>
      </c>
      <c r="F16" s="14" t="s">
        <v>22</v>
      </c>
      <c r="G16" s="15" t="s">
        <v>10</v>
      </c>
      <c r="H16" s="29" t="s">
        <v>10</v>
      </c>
      <c r="I16" s="29" t="s">
        <v>10</v>
      </c>
      <c r="J16" s="29" t="s">
        <v>10</v>
      </c>
      <c r="K16" s="29" t="s">
        <v>10</v>
      </c>
      <c r="L16" s="29" t="s">
        <v>10</v>
      </c>
      <c r="M16" s="29" t="s">
        <v>10</v>
      </c>
      <c r="N16" s="29" t="s">
        <v>10</v>
      </c>
      <c r="O16" s="29" t="s">
        <v>10</v>
      </c>
      <c r="P16" s="29"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10</v>
      </c>
      <c r="B17" s="11">
        <f t="shared" si="0"/>
        <v>10</v>
      </c>
      <c r="C17" s="12">
        <f ca="1">(COUNTIF(G17:OFFSET(G17,0,$D$2-1),"P")/$D$2)+(COUNTIF(G17:OFFSET(G17,0,$D$2-1),"X")/$D$2)</f>
        <v>1</v>
      </c>
      <c r="D17" s="13" t="str">
        <f t="shared" ca="1" si="1"/>
        <v>PRESENTE</v>
      </c>
      <c r="E17" s="13" t="str">
        <f t="shared" ca="1" si="2"/>
        <v>P</v>
      </c>
      <c r="F17" s="17" t="s">
        <v>23</v>
      </c>
      <c r="G17" s="15" t="s">
        <v>10</v>
      </c>
      <c r="H17" s="29" t="s">
        <v>62</v>
      </c>
      <c r="I17" s="29" t="s">
        <v>62</v>
      </c>
      <c r="J17" s="29" t="s">
        <v>62</v>
      </c>
      <c r="K17" s="29" t="s">
        <v>62</v>
      </c>
      <c r="L17" s="29" t="s">
        <v>62</v>
      </c>
      <c r="M17" s="29" t="s">
        <v>62</v>
      </c>
      <c r="N17" s="29" t="s">
        <v>62</v>
      </c>
      <c r="O17" s="29" t="s">
        <v>62</v>
      </c>
      <c r="P17" s="29" t="s">
        <v>62</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10</v>
      </c>
      <c r="B18" s="11">
        <f t="shared" si="0"/>
        <v>10</v>
      </c>
      <c r="C18" s="12">
        <f ca="1">(COUNTIF(G18:OFFSET(G18,0,$D$2-1),"P")/$D$2)+(COUNTIF(G18:OFFSET(G18,0,$D$2-1),"X")/$D$2)</f>
        <v>1</v>
      </c>
      <c r="D18" s="13" t="str">
        <f t="shared" ca="1" si="1"/>
        <v>PRESENTE</v>
      </c>
      <c r="E18" s="13"/>
      <c r="F18" s="14" t="s">
        <v>24</v>
      </c>
      <c r="G18" s="15" t="s">
        <v>10</v>
      </c>
      <c r="H18" s="29" t="s">
        <v>10</v>
      </c>
      <c r="I18" s="29" t="s">
        <v>10</v>
      </c>
      <c r="J18" s="29" t="s">
        <v>10</v>
      </c>
      <c r="K18" s="29" t="s">
        <v>10</v>
      </c>
      <c r="L18" s="29" t="s">
        <v>10</v>
      </c>
      <c r="M18" s="29" t="s">
        <v>10</v>
      </c>
      <c r="N18" s="29" t="s">
        <v>10</v>
      </c>
      <c r="O18" s="29" t="s">
        <v>10</v>
      </c>
      <c r="P18" s="29"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10</v>
      </c>
      <c r="B19" s="11">
        <f t="shared" si="0"/>
        <v>10</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t="s">
        <v>10</v>
      </c>
      <c r="K19" s="29" t="s">
        <v>10</v>
      </c>
      <c r="L19" s="29" t="s">
        <v>10</v>
      </c>
      <c r="M19" s="29" t="s">
        <v>10</v>
      </c>
      <c r="N19" s="29" t="s">
        <v>10</v>
      </c>
      <c r="O19" s="29" t="s">
        <v>10</v>
      </c>
      <c r="P19" s="29"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10</v>
      </c>
      <c r="B20" s="11">
        <f t="shared" si="0"/>
        <v>10</v>
      </c>
      <c r="C20" s="12">
        <f ca="1">(COUNTIF(G20:OFFSET(G20,0,$D$2-1),"P")/$D$2)+(COUNTIF(G20:OFFSET(G20,0,$D$2-1),"X")/$D$2)</f>
        <v>1</v>
      </c>
      <c r="D20" s="13" t="str">
        <f t="shared" ca="1" si="1"/>
        <v>PRESENTE</v>
      </c>
      <c r="E20" s="13" t="str">
        <f t="shared" ca="1" si="3"/>
        <v>P</v>
      </c>
      <c r="F20" s="17" t="s">
        <v>26</v>
      </c>
      <c r="G20" s="15" t="s">
        <v>10</v>
      </c>
      <c r="H20" s="29" t="s">
        <v>10</v>
      </c>
      <c r="I20" s="29" t="s">
        <v>10</v>
      </c>
      <c r="J20" s="29" t="s">
        <v>10</v>
      </c>
      <c r="K20" s="29" t="s">
        <v>10</v>
      </c>
      <c r="L20" s="29" t="s">
        <v>10</v>
      </c>
      <c r="M20" s="29" t="s">
        <v>10</v>
      </c>
      <c r="N20" s="29" t="s">
        <v>10</v>
      </c>
      <c r="O20" s="29" t="s">
        <v>10</v>
      </c>
      <c r="P20" s="29"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10</v>
      </c>
      <c r="B21" s="11">
        <f t="shared" si="0"/>
        <v>10</v>
      </c>
      <c r="C21" s="12">
        <f ca="1">(COUNTIF(G21:OFFSET(G21,0,$D$2-1),"P")/$D$2)+(COUNTIF(G21:OFFSET(G21,0,$D$2-1),"X")/$D$2)</f>
        <v>1</v>
      </c>
      <c r="D21" s="13" t="str">
        <f t="shared" ca="1" si="1"/>
        <v>PRESENTE</v>
      </c>
      <c r="E21" s="13" t="str">
        <f t="shared" ca="1" si="3"/>
        <v>P</v>
      </c>
      <c r="F21" s="17" t="s">
        <v>27</v>
      </c>
      <c r="G21" s="15" t="s">
        <v>10</v>
      </c>
      <c r="H21" s="29" t="s">
        <v>10</v>
      </c>
      <c r="I21" s="29" t="s">
        <v>10</v>
      </c>
      <c r="J21" s="29" t="s">
        <v>10</v>
      </c>
      <c r="K21" s="29" t="s">
        <v>10</v>
      </c>
      <c r="L21" s="29" t="s">
        <v>10</v>
      </c>
      <c r="M21" s="29" t="s">
        <v>10</v>
      </c>
      <c r="N21" s="29" t="s">
        <v>10</v>
      </c>
      <c r="O21" s="29" t="s">
        <v>10</v>
      </c>
      <c r="P21" s="29"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10</v>
      </c>
      <c r="B22" s="11">
        <f t="shared" si="0"/>
        <v>10</v>
      </c>
      <c r="C22" s="12">
        <f ca="1">(COUNTIF(G22:OFFSET(G22,0,$D$2-1),"P")/$D$2)+(COUNTIF(G22:OFFSET(G22,0,$D$2-1),"X")/$D$2)</f>
        <v>1</v>
      </c>
      <c r="D22" s="13" t="str">
        <f t="shared" ca="1" si="1"/>
        <v>PRESENTE</v>
      </c>
      <c r="E22" s="13" t="str">
        <f t="shared" ca="1" si="3"/>
        <v>P</v>
      </c>
      <c r="F22" s="17" t="s">
        <v>28</v>
      </c>
      <c r="G22" s="15" t="s">
        <v>10</v>
      </c>
      <c r="H22" s="29" t="s">
        <v>10</v>
      </c>
      <c r="I22" s="29" t="s">
        <v>10</v>
      </c>
      <c r="J22" s="29" t="s">
        <v>10</v>
      </c>
      <c r="K22" s="29" t="s">
        <v>10</v>
      </c>
      <c r="L22" s="29" t="s">
        <v>10</v>
      </c>
      <c r="M22" s="29" t="s">
        <v>10</v>
      </c>
      <c r="N22" s="29" t="s">
        <v>10</v>
      </c>
      <c r="O22" s="29" t="s">
        <v>10</v>
      </c>
      <c r="P22" s="29"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9</v>
      </c>
      <c r="B23" s="11">
        <f t="shared" si="0"/>
        <v>10</v>
      </c>
      <c r="C23" s="12">
        <f ca="1">(COUNTIF(G23:OFFSET(G23,0,$D$2-1),"P")/$D$2)+(COUNTIF(G23:OFFSET(G23,0,$D$2-1),"X")/$D$2)</f>
        <v>0.9</v>
      </c>
      <c r="D23" s="13" t="str">
        <f t="shared" ca="1" si="1"/>
        <v>PRESENTE</v>
      </c>
      <c r="E23" s="13" t="str">
        <f t="shared" ca="1" si="3"/>
        <v>P</v>
      </c>
      <c r="F23" s="17" t="s">
        <v>29</v>
      </c>
      <c r="G23" s="15" t="s">
        <v>10</v>
      </c>
      <c r="H23" s="29" t="s">
        <v>10</v>
      </c>
      <c r="I23" s="29" t="s">
        <v>10</v>
      </c>
      <c r="J23" s="29" t="s">
        <v>10</v>
      </c>
      <c r="K23" s="29" t="s">
        <v>10</v>
      </c>
      <c r="L23" s="29" t="s">
        <v>10</v>
      </c>
      <c r="M23" s="29" t="s">
        <v>10</v>
      </c>
      <c r="N23" s="29" t="s">
        <v>54</v>
      </c>
      <c r="O23" s="29" t="s">
        <v>10</v>
      </c>
      <c r="P23" s="29"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10</v>
      </c>
      <c r="B24" s="11">
        <f t="shared" si="0"/>
        <v>10</v>
      </c>
      <c r="C24" s="12">
        <f ca="1">(COUNTIF(G24:OFFSET(G24,0,$D$2-1),"P")/$D$2)+(COUNTIF(G24:OFFSET(G24,0,$D$2-1),"X")/$D$2)</f>
        <v>1</v>
      </c>
      <c r="D24" s="13" t="str">
        <f t="shared" ca="1" si="1"/>
        <v>PRESENTE</v>
      </c>
      <c r="E24" s="13" t="str">
        <f t="shared" ca="1" si="3"/>
        <v>P</v>
      </c>
      <c r="F24" s="17" t="s">
        <v>30</v>
      </c>
      <c r="G24" s="15" t="s">
        <v>10</v>
      </c>
      <c r="H24" s="29" t="s">
        <v>10</v>
      </c>
      <c r="I24" s="29" t="s">
        <v>10</v>
      </c>
      <c r="J24" s="29" t="s">
        <v>10</v>
      </c>
      <c r="K24" s="29" t="s">
        <v>10</v>
      </c>
      <c r="L24" s="29" t="s">
        <v>10</v>
      </c>
      <c r="M24" s="29" t="s">
        <v>10</v>
      </c>
      <c r="N24" s="29" t="s">
        <v>10</v>
      </c>
      <c r="O24" s="29" t="s">
        <v>10</v>
      </c>
      <c r="P24" s="29"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10</v>
      </c>
      <c r="B25" s="11">
        <f t="shared" si="0"/>
        <v>10</v>
      </c>
      <c r="C25" s="12">
        <f ca="1">(COUNTIF(G25:OFFSET(G25,0,$D$2-1),"P")/$D$2)+(COUNTIF(G25:OFFSET(G25,0,$D$2-1),"X")/$D$2)</f>
        <v>1</v>
      </c>
      <c r="D25" s="13" t="str">
        <f t="shared" ca="1" si="1"/>
        <v>PRESENTE</v>
      </c>
      <c r="E25" s="13" t="str">
        <f t="shared" ca="1" si="3"/>
        <v>P</v>
      </c>
      <c r="F25" s="17" t="s">
        <v>31</v>
      </c>
      <c r="G25" s="15" t="s">
        <v>10</v>
      </c>
      <c r="H25" s="29" t="s">
        <v>10</v>
      </c>
      <c r="I25" s="29" t="s">
        <v>10</v>
      </c>
      <c r="J25" s="29" t="s">
        <v>10</v>
      </c>
      <c r="K25" s="29" t="s">
        <v>10</v>
      </c>
      <c r="L25" s="29" t="s">
        <v>10</v>
      </c>
      <c r="M25" s="29" t="s">
        <v>10</v>
      </c>
      <c r="N25" s="29" t="s">
        <v>10</v>
      </c>
      <c r="O25" s="29" t="s">
        <v>10</v>
      </c>
      <c r="P25" s="29"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10</v>
      </c>
      <c r="B26" s="11">
        <f t="shared" si="0"/>
        <v>10</v>
      </c>
      <c r="C26" s="12">
        <f ca="1">(COUNTIF(G26:OFFSET(G26,0,$D$2-1),"P")/$D$2)+(COUNTIF(G26:OFFSET(G26,0,$D$2-1),"X")/$D$2)</f>
        <v>1</v>
      </c>
      <c r="D26" s="13" t="str">
        <f t="shared" ca="1" si="1"/>
        <v>PRESENTE</v>
      </c>
      <c r="E26" s="13" t="str">
        <f t="shared" ca="1" si="3"/>
        <v>P</v>
      </c>
      <c r="F26" s="17" t="s">
        <v>32</v>
      </c>
      <c r="G26" s="15" t="s">
        <v>10</v>
      </c>
      <c r="H26" s="29" t="s">
        <v>10</v>
      </c>
      <c r="I26" s="29" t="s">
        <v>10</v>
      </c>
      <c r="J26" s="29" t="s">
        <v>10</v>
      </c>
      <c r="K26" s="29" t="s">
        <v>10</v>
      </c>
      <c r="L26" s="29" t="s">
        <v>10</v>
      </c>
      <c r="M26" s="29" t="s">
        <v>10</v>
      </c>
      <c r="N26" s="29" t="s">
        <v>10</v>
      </c>
      <c r="O26" s="29" t="s">
        <v>10</v>
      </c>
      <c r="P26" s="29"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10</v>
      </c>
      <c r="B27" s="11">
        <f t="shared" si="0"/>
        <v>10</v>
      </c>
      <c r="C27" s="12">
        <f ca="1">(COUNTIF(G27:OFFSET(G27,0,$D$2-1),"P")/$D$2)+(COUNTIF(G27:OFFSET(G27,0,$D$2-1),"X")/$D$2)</f>
        <v>1</v>
      </c>
      <c r="D27" s="13" t="str">
        <f t="shared" ca="1" si="1"/>
        <v>PRESENTE</v>
      </c>
      <c r="E27" s="13" t="str">
        <f t="shared" ca="1" si="3"/>
        <v>P</v>
      </c>
      <c r="F27" s="17" t="s">
        <v>33</v>
      </c>
      <c r="G27" s="15" t="s">
        <v>10</v>
      </c>
      <c r="H27" s="29" t="s">
        <v>10</v>
      </c>
      <c r="I27" s="29" t="s">
        <v>10</v>
      </c>
      <c r="J27" s="29" t="s">
        <v>10</v>
      </c>
      <c r="K27" s="29" t="s">
        <v>10</v>
      </c>
      <c r="L27" s="29" t="s">
        <v>10</v>
      </c>
      <c r="M27" s="29" t="s">
        <v>10</v>
      </c>
      <c r="N27" s="29" t="s">
        <v>10</v>
      </c>
      <c r="O27" s="29" t="s">
        <v>10</v>
      </c>
      <c r="P27" s="29"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10</v>
      </c>
      <c r="B28" s="11">
        <f t="shared" si="0"/>
        <v>10</v>
      </c>
      <c r="C28" s="12">
        <f ca="1">(COUNTIF(G28:OFFSET(G28,0,$D$2-1),"P")/$D$2)+(COUNTIF(G28:OFFSET(G28,0,$D$2-1),"X")/$D$2)</f>
        <v>1</v>
      </c>
      <c r="D28" s="13" t="str">
        <f t="shared" ca="1" si="1"/>
        <v>PRESENTE</v>
      </c>
      <c r="E28" s="13" t="str">
        <f t="shared" ca="1" si="3"/>
        <v>P</v>
      </c>
      <c r="F28" s="17" t="s">
        <v>34</v>
      </c>
      <c r="G28" s="15" t="s">
        <v>10</v>
      </c>
      <c r="H28" s="29" t="s">
        <v>10</v>
      </c>
      <c r="I28" s="29" t="s">
        <v>10</v>
      </c>
      <c r="J28" s="29" t="s">
        <v>10</v>
      </c>
      <c r="K28" s="29" t="s">
        <v>10</v>
      </c>
      <c r="L28" s="29" t="s">
        <v>10</v>
      </c>
      <c r="M28" s="29" t="s">
        <v>10</v>
      </c>
      <c r="N28" s="29" t="s">
        <v>10</v>
      </c>
      <c r="O28" s="29" t="s">
        <v>10</v>
      </c>
      <c r="P28" s="29"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10</v>
      </c>
      <c r="B29" s="11">
        <f t="shared" si="0"/>
        <v>10</v>
      </c>
      <c r="C29" s="12">
        <f ca="1">(COUNTIF(G29:OFFSET(G29,0,$D$2-1),"P")/$D$2)+(COUNTIF(G29:OFFSET(G29,0,$D$2-1),"X")/$D$2)</f>
        <v>1</v>
      </c>
      <c r="D29" s="13" t="str">
        <f t="shared" ca="1" si="1"/>
        <v>PRESENTE</v>
      </c>
      <c r="E29" s="13" t="str">
        <f t="shared" ca="1" si="3"/>
        <v>P</v>
      </c>
      <c r="F29" s="17" t="s">
        <v>35</v>
      </c>
      <c r="G29" s="15" t="s">
        <v>10</v>
      </c>
      <c r="H29" s="29" t="s">
        <v>10</v>
      </c>
      <c r="I29" s="29" t="s">
        <v>10</v>
      </c>
      <c r="J29" s="29" t="s">
        <v>10</v>
      </c>
      <c r="K29" s="29" t="s">
        <v>10</v>
      </c>
      <c r="L29" s="29" t="s">
        <v>10</v>
      </c>
      <c r="M29" s="29" t="s">
        <v>10</v>
      </c>
      <c r="N29" s="29" t="s">
        <v>10</v>
      </c>
      <c r="O29" s="29" t="s">
        <v>10</v>
      </c>
      <c r="P29" s="29"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10</v>
      </c>
      <c r="B30" s="11">
        <f t="shared" si="0"/>
        <v>10</v>
      </c>
      <c r="C30" s="12">
        <f ca="1">(COUNTIF(G30:OFFSET(G30,0,$D$2-1),"P")/$D$2)+(COUNTIF(G30:OFFSET(G30,0,$D$2-1),"X")/$D$2)</f>
        <v>1</v>
      </c>
      <c r="D30" s="13" t="str">
        <f t="shared" ca="1" si="1"/>
        <v>PRESENTE</v>
      </c>
      <c r="E30" s="13" t="str">
        <f t="shared" ca="1" si="3"/>
        <v>P</v>
      </c>
      <c r="F30" s="17" t="s">
        <v>36</v>
      </c>
      <c r="G30" s="15" t="s">
        <v>10</v>
      </c>
      <c r="H30" s="29" t="s">
        <v>10</v>
      </c>
      <c r="I30" s="29" t="s">
        <v>10</v>
      </c>
      <c r="J30" s="29" t="s">
        <v>10</v>
      </c>
      <c r="K30" s="29" t="s">
        <v>10</v>
      </c>
      <c r="L30" s="29" t="s">
        <v>10</v>
      </c>
      <c r="M30" s="29" t="s">
        <v>10</v>
      </c>
      <c r="N30" s="29" t="s">
        <v>10</v>
      </c>
      <c r="O30" s="29" t="s">
        <v>10</v>
      </c>
      <c r="P30" s="29"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10</v>
      </c>
      <c r="B31" s="11">
        <f t="shared" si="0"/>
        <v>10</v>
      </c>
      <c r="C31" s="12">
        <f ca="1">(COUNTIF(G31:OFFSET(G31,0,$D$2-1),"P")/$D$2)+(COUNTIF(G31:OFFSET(G31,0,$D$2-1),"X")/$D$2)</f>
        <v>1</v>
      </c>
      <c r="D31" s="13" t="str">
        <f t="shared" ca="1" si="1"/>
        <v>PRESENTE</v>
      </c>
      <c r="E31" s="13" t="str">
        <f t="shared" ca="1" si="3"/>
        <v>P</v>
      </c>
      <c r="F31" s="17" t="s">
        <v>37</v>
      </c>
      <c r="G31" s="15" t="s">
        <v>10</v>
      </c>
      <c r="H31" s="29" t="s">
        <v>10</v>
      </c>
      <c r="I31" s="29" t="s">
        <v>10</v>
      </c>
      <c r="J31" s="29" t="s">
        <v>10</v>
      </c>
      <c r="K31" s="29" t="s">
        <v>10</v>
      </c>
      <c r="L31" s="29" t="s">
        <v>10</v>
      </c>
      <c r="M31" s="29" t="s">
        <v>10</v>
      </c>
      <c r="N31" s="29" t="s">
        <v>10</v>
      </c>
      <c r="O31" s="29" t="s">
        <v>10</v>
      </c>
      <c r="P31" s="29"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10</v>
      </c>
      <c r="B32" s="11">
        <f t="shared" si="0"/>
        <v>10</v>
      </c>
      <c r="C32" s="12">
        <f ca="1">(COUNTIF(G32:OFFSET(G32,0,$D$2-1),"P")/$D$2)+(COUNTIF(G32:OFFSET(G32,0,$D$2-1),"X")/$D$2)</f>
        <v>1</v>
      </c>
      <c r="D32" s="13" t="str">
        <f t="shared" ca="1" si="1"/>
        <v>PRESENTE</v>
      </c>
      <c r="E32" s="13" t="str">
        <f t="shared" ca="1" si="3"/>
        <v>P</v>
      </c>
      <c r="F32" s="17" t="s">
        <v>38</v>
      </c>
      <c r="G32" s="15" t="s">
        <v>10</v>
      </c>
      <c r="H32" s="29" t="s">
        <v>10</v>
      </c>
      <c r="I32" s="29" t="s">
        <v>10</v>
      </c>
      <c r="J32" s="29" t="s">
        <v>10</v>
      </c>
      <c r="K32" s="29" t="s">
        <v>10</v>
      </c>
      <c r="L32" s="29" t="s">
        <v>10</v>
      </c>
      <c r="M32" s="29" t="s">
        <v>10</v>
      </c>
      <c r="N32" s="29" t="s">
        <v>10</v>
      </c>
      <c r="O32" s="29" t="s">
        <v>10</v>
      </c>
      <c r="P32" s="29"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10</v>
      </c>
      <c r="B33" s="11">
        <f t="shared" si="0"/>
        <v>10</v>
      </c>
      <c r="C33" s="12">
        <f ca="1">(COUNTIF(G33:OFFSET(G33,0,$D$2-1),"P")/$D$2)+(COUNTIF(G33:OFFSET(G33,0,$D$2-1),"X")/$D$2)</f>
        <v>1</v>
      </c>
      <c r="D33" s="13" t="str">
        <f t="shared" ca="1" si="1"/>
        <v>PRESENTE</v>
      </c>
      <c r="E33" s="13" t="e">
        <f>IF(#REF!&gt;=0.5,"P","F")</f>
        <v>#REF!</v>
      </c>
      <c r="F33" s="17" t="s">
        <v>39</v>
      </c>
      <c r="G33" s="15" t="s">
        <v>10</v>
      </c>
      <c r="H33" s="29" t="s">
        <v>10</v>
      </c>
      <c r="I33" s="29" t="s">
        <v>10</v>
      </c>
      <c r="J33" s="29" t="s">
        <v>10</v>
      </c>
      <c r="K33" s="29" t="s">
        <v>10</v>
      </c>
      <c r="L33" s="29" t="s">
        <v>10</v>
      </c>
      <c r="M33" s="29" t="s">
        <v>10</v>
      </c>
      <c r="N33" s="29" t="s">
        <v>10</v>
      </c>
      <c r="O33" s="29" t="s">
        <v>10</v>
      </c>
      <c r="P33" s="29"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9</v>
      </c>
      <c r="B34" s="11">
        <f t="shared" si="0"/>
        <v>10</v>
      </c>
      <c r="C34" s="12">
        <f ca="1">(COUNTIF(G34:OFFSET(G34,0,$D$2-1),"P")/$D$2)+(COUNTIF(G34:OFFSET(G34,0,$D$2-1),"X")/$D$2)</f>
        <v>0.9</v>
      </c>
      <c r="D34" s="13" t="str">
        <f t="shared" ca="1" si="1"/>
        <v>PRESENTE</v>
      </c>
      <c r="E34" s="13" t="str">
        <f ca="1">IF($C33&gt;=0.5,"P","F")</f>
        <v>P</v>
      </c>
      <c r="F34" s="17" t="s">
        <v>40</v>
      </c>
      <c r="G34" s="15" t="s">
        <v>10</v>
      </c>
      <c r="H34" s="29" t="s">
        <v>10</v>
      </c>
      <c r="I34" s="29" t="s">
        <v>10</v>
      </c>
      <c r="J34" s="29" t="s">
        <v>10</v>
      </c>
      <c r="K34" s="29" t="s">
        <v>54</v>
      </c>
      <c r="L34" s="29" t="s">
        <v>10</v>
      </c>
      <c r="M34" s="29" t="s">
        <v>10</v>
      </c>
      <c r="N34" s="29" t="s">
        <v>10</v>
      </c>
      <c r="O34" s="29" t="s">
        <v>10</v>
      </c>
      <c r="P34" s="29"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10</v>
      </c>
      <c r="B35" s="11">
        <f t="shared" si="0"/>
        <v>10</v>
      </c>
      <c r="C35" s="12">
        <f ca="1">(COUNTIF(G35:OFFSET(G35,0,$D$2-1),"P")/$D$2)+(COUNTIF(G35:OFFSET(G35,0,$D$2-1),"X")/$D$2)</f>
        <v>1</v>
      </c>
      <c r="D35" s="13" t="str">
        <f t="shared" ca="1" si="1"/>
        <v>PRESENTE</v>
      </c>
      <c r="E35" s="13" t="str">
        <f ca="1">IF($C34&gt;=0.5,"P","F")</f>
        <v>P</v>
      </c>
      <c r="F35" s="17" t="s">
        <v>41</v>
      </c>
      <c r="G35" s="15" t="s">
        <v>10</v>
      </c>
      <c r="H35" s="29" t="s">
        <v>10</v>
      </c>
      <c r="I35" s="29" t="s">
        <v>10</v>
      </c>
      <c r="J35" s="29" t="s">
        <v>10</v>
      </c>
      <c r="K35" s="29" t="s">
        <v>10</v>
      </c>
      <c r="L35" s="29" t="s">
        <v>10</v>
      </c>
      <c r="M35" s="29" t="s">
        <v>10</v>
      </c>
      <c r="N35" s="29" t="s">
        <v>10</v>
      </c>
      <c r="O35" s="29" t="s">
        <v>10</v>
      </c>
      <c r="P35" s="29"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10</v>
      </c>
      <c r="B36" s="11">
        <f t="shared" si="0"/>
        <v>10</v>
      </c>
      <c r="C36" s="12">
        <f ca="1">(COUNTIF(G36:OFFSET(G36,0,$D$2-1),"P")/$D$2)+(COUNTIF(G36:OFFSET(G36,0,$D$2-1),"X")/$D$2)</f>
        <v>1</v>
      </c>
      <c r="D36" s="13" t="str">
        <f t="shared" ca="1" si="1"/>
        <v>PRESENTE</v>
      </c>
      <c r="E36" s="13" t="str">
        <f ca="1">IF($C35&gt;=0.5,"P","F")</f>
        <v>P</v>
      </c>
      <c r="F36" s="17" t="s">
        <v>42</v>
      </c>
      <c r="G36" s="15" t="s">
        <v>10</v>
      </c>
      <c r="H36" s="29" t="s">
        <v>10</v>
      </c>
      <c r="I36" s="29" t="s">
        <v>10</v>
      </c>
      <c r="J36" s="29" t="s">
        <v>10</v>
      </c>
      <c r="K36" s="29" t="s">
        <v>10</v>
      </c>
      <c r="L36" s="29" t="s">
        <v>10</v>
      </c>
      <c r="M36" s="29" t="s">
        <v>10</v>
      </c>
      <c r="N36" s="29" t="s">
        <v>10</v>
      </c>
      <c r="O36" s="29" t="s">
        <v>10</v>
      </c>
      <c r="P36" s="29"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7</v>
      </c>
      <c r="B37" s="11">
        <f t="shared" si="0"/>
        <v>10</v>
      </c>
      <c r="C37" s="12">
        <f ca="1">(COUNTIF(G37:OFFSET(G37,0,$D$2-1),"P")/$D$2)+(COUNTIF(G37:OFFSET(G37,0,$D$2-1),"X")/$D$2)</f>
        <v>0.7</v>
      </c>
      <c r="D37" s="13" t="str">
        <f t="shared" ca="1" si="1"/>
        <v>PRESENTE</v>
      </c>
      <c r="E37" s="13"/>
      <c r="F37" s="17" t="s">
        <v>43</v>
      </c>
      <c r="G37" s="15" t="s">
        <v>10</v>
      </c>
      <c r="H37" s="29" t="s">
        <v>10</v>
      </c>
      <c r="I37" s="29" t="s">
        <v>10</v>
      </c>
      <c r="J37" s="29" t="s">
        <v>10</v>
      </c>
      <c r="K37" s="29" t="s">
        <v>10</v>
      </c>
      <c r="L37" s="29" t="s">
        <v>10</v>
      </c>
      <c r="M37" s="29" t="s">
        <v>54</v>
      </c>
      <c r="N37" s="29" t="s">
        <v>54</v>
      </c>
      <c r="O37" s="29" t="s">
        <v>10</v>
      </c>
      <c r="P37" s="29" t="s">
        <v>54</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10</v>
      </c>
      <c r="B38" s="11">
        <f t="shared" si="0"/>
        <v>10</v>
      </c>
      <c r="C38" s="12">
        <f ca="1">(COUNTIF(G38:OFFSET(G38,0,$D$2-1),"P")/$D$2)+(COUNTIF(G38:OFFSET(G38,0,$D$2-1),"X")/$D$2)</f>
        <v>1</v>
      </c>
      <c r="D38" s="13" t="str">
        <f t="shared" ca="1" si="1"/>
        <v>PRESENTE</v>
      </c>
      <c r="E38" s="13" t="str">
        <f ca="1">IF($C36&gt;=0.5,"P","F")</f>
        <v>P</v>
      </c>
      <c r="F38" s="17" t="s">
        <v>44</v>
      </c>
      <c r="G38" s="15" t="s">
        <v>10</v>
      </c>
      <c r="H38" s="29" t="s">
        <v>10</v>
      </c>
      <c r="I38" s="29" t="s">
        <v>10</v>
      </c>
      <c r="J38" s="29" t="s">
        <v>10</v>
      </c>
      <c r="K38" s="29" t="s">
        <v>10</v>
      </c>
      <c r="L38" s="29" t="s">
        <v>10</v>
      </c>
      <c r="M38" s="29" t="s">
        <v>10</v>
      </c>
      <c r="N38" s="29" t="s">
        <v>10</v>
      </c>
      <c r="O38" s="29" t="s">
        <v>10</v>
      </c>
      <c r="P38" s="29"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9</v>
      </c>
      <c r="B39" s="11">
        <f t="shared" si="0"/>
        <v>10</v>
      </c>
      <c r="C39" s="12">
        <f ca="1">(COUNTIF(G39:OFFSET(G39,0,$D$2-1),"P")/$D$2)+(COUNTIF(G39:OFFSET(G39,0,$D$2-1),"X")/$D$2)</f>
        <v>0.9</v>
      </c>
      <c r="D39" s="13" t="str">
        <f t="shared" ca="1" si="1"/>
        <v>PRESENTE</v>
      </c>
      <c r="E39" s="13" t="str">
        <f ca="1">IF($C38&gt;=0.5,"P","F")</f>
        <v>P</v>
      </c>
      <c r="F39" s="17" t="s">
        <v>45</v>
      </c>
      <c r="G39" s="15" t="s">
        <v>10</v>
      </c>
      <c r="H39" s="29" t="s">
        <v>10</v>
      </c>
      <c r="I39" s="29" t="s">
        <v>10</v>
      </c>
      <c r="J39" s="29" t="s">
        <v>10</v>
      </c>
      <c r="K39" s="29" t="s">
        <v>10</v>
      </c>
      <c r="L39" s="29" t="s">
        <v>10</v>
      </c>
      <c r="M39" s="29" t="s">
        <v>10</v>
      </c>
      <c r="N39" s="29" t="s">
        <v>10</v>
      </c>
      <c r="O39" s="29" t="s">
        <v>54</v>
      </c>
      <c r="P39" s="29"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10</v>
      </c>
      <c r="B40" s="11">
        <f t="shared" si="0"/>
        <v>10</v>
      </c>
      <c r="C40" s="12">
        <f ca="1">(COUNTIF(G40:OFFSET(G40,0,$D$2-1),"P")/$D$2)+(COUNTIF(G40:OFFSET(G40,0,$D$2-1),"X")/$D$2)</f>
        <v>1</v>
      </c>
      <c r="D40" s="13" t="str">
        <f t="shared" ca="1" si="1"/>
        <v>PRESENTE</v>
      </c>
      <c r="E40" s="13" t="str">
        <f ca="1">IF($C39&gt;=0.5,"P","F")</f>
        <v>P</v>
      </c>
      <c r="F40" s="17" t="s">
        <v>46</v>
      </c>
      <c r="G40" s="15" t="s">
        <v>10</v>
      </c>
      <c r="H40" s="29" t="s">
        <v>10</v>
      </c>
      <c r="I40" s="29" t="s">
        <v>10</v>
      </c>
      <c r="J40" s="29" t="s">
        <v>10</v>
      </c>
      <c r="K40" s="29" t="s">
        <v>10</v>
      </c>
      <c r="L40" s="29" t="s">
        <v>10</v>
      </c>
      <c r="M40" s="29" t="s">
        <v>10</v>
      </c>
      <c r="N40" s="29" t="s">
        <v>10</v>
      </c>
      <c r="O40" s="29" t="s">
        <v>10</v>
      </c>
      <c r="P40" s="29"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10</v>
      </c>
      <c r="B41" s="11">
        <f t="shared" si="0"/>
        <v>10</v>
      </c>
      <c r="C41" s="12">
        <f ca="1">(COUNTIF(G41:OFFSET(G41,0,$D$2-1),"P")/$D$2)+(COUNTIF(G41:OFFSET(G41,0,$D$2-1),"X")/$D$2)</f>
        <v>1</v>
      </c>
      <c r="D41" s="13" t="str">
        <f t="shared" ca="1" si="1"/>
        <v>PRESENTE</v>
      </c>
      <c r="E41" s="13" t="str">
        <f ca="1">IF($C41&gt;=0.5,"P","F")</f>
        <v>P</v>
      </c>
      <c r="F41" s="17" t="s">
        <v>47</v>
      </c>
      <c r="G41" s="15" t="s">
        <v>10</v>
      </c>
      <c r="H41" s="29" t="s">
        <v>10</v>
      </c>
      <c r="I41" s="29" t="s">
        <v>10</v>
      </c>
      <c r="J41" s="29" t="s">
        <v>10</v>
      </c>
      <c r="K41" s="29" t="s">
        <v>10</v>
      </c>
      <c r="L41" s="29" t="s">
        <v>10</v>
      </c>
      <c r="M41" s="29" t="s">
        <v>10</v>
      </c>
      <c r="N41" s="29" t="s">
        <v>10</v>
      </c>
      <c r="O41" s="29" t="s">
        <v>10</v>
      </c>
      <c r="P41" s="29"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10</v>
      </c>
      <c r="B42" s="11">
        <f t="shared" si="0"/>
        <v>10</v>
      </c>
      <c r="C42" s="12">
        <f ca="1">(COUNTIF(G42:OFFSET(G42,0,$D$2-1),"P")/$D$2)+(COUNTIF(G42:OFFSET(G42,0,$D$2-1),"X")/$D$2)</f>
        <v>1</v>
      </c>
      <c r="D42" s="13" t="str">
        <f t="shared" ca="1" si="1"/>
        <v>PRESENTE</v>
      </c>
      <c r="E42" s="13" t="str">
        <f ca="1">IF($C42&gt;=0.5,"P","F")</f>
        <v>P</v>
      </c>
      <c r="F42" s="17" t="s">
        <v>48</v>
      </c>
      <c r="G42" s="15" t="s">
        <v>10</v>
      </c>
      <c r="H42" s="29" t="s">
        <v>10</v>
      </c>
      <c r="I42" s="29" t="s">
        <v>10</v>
      </c>
      <c r="J42" s="29" t="s">
        <v>10</v>
      </c>
      <c r="K42" s="29" t="s">
        <v>10</v>
      </c>
      <c r="L42" s="29" t="s">
        <v>10</v>
      </c>
      <c r="M42" s="29" t="s">
        <v>10</v>
      </c>
      <c r="N42" s="29" t="s">
        <v>10</v>
      </c>
      <c r="O42" s="29" t="s">
        <v>10</v>
      </c>
      <c r="P42" s="29"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10</v>
      </c>
      <c r="B43" s="11">
        <f t="shared" si="0"/>
        <v>10</v>
      </c>
      <c r="C43" s="12">
        <f ca="1">(COUNTIF(G43:OFFSET(G43,0,$D$2-1),"P")/$D$2)+(COUNTIF(G43:OFFSET(G43,0,$D$2-1),"X")/$D$2)</f>
        <v>1</v>
      </c>
      <c r="D43" s="13" t="str">
        <f t="shared" ca="1" si="1"/>
        <v>PRESENTE</v>
      </c>
      <c r="E43" s="13" t="str">
        <f ca="1">IF($C43&gt;=0.5,"P","F")</f>
        <v>P</v>
      </c>
      <c r="F43" s="17" t="s">
        <v>49</v>
      </c>
      <c r="G43" s="15" t="s">
        <v>10</v>
      </c>
      <c r="H43" s="29" t="s">
        <v>10</v>
      </c>
      <c r="I43" s="29" t="s">
        <v>10</v>
      </c>
      <c r="J43" s="29" t="s">
        <v>10</v>
      </c>
      <c r="K43" s="29" t="s">
        <v>10</v>
      </c>
      <c r="L43" s="29" t="s">
        <v>10</v>
      </c>
      <c r="M43" s="29" t="s">
        <v>10</v>
      </c>
      <c r="N43" s="29" t="s">
        <v>10</v>
      </c>
      <c r="O43" s="29" t="s">
        <v>10</v>
      </c>
      <c r="P43" s="29"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10</v>
      </c>
      <c r="B44" s="11">
        <f t="shared" si="0"/>
        <v>10</v>
      </c>
      <c r="C44" s="12">
        <f ca="1">(COUNTIF(G44:OFFSET(G44,0,$D$2-1),"P")/$D$2)+(COUNTIF(G44:OFFSET(G44,0,$D$2-1),"X")/$D$2)</f>
        <v>1</v>
      </c>
      <c r="D44" s="13" t="str">
        <f t="shared" ca="1" si="1"/>
        <v>PRESENTE</v>
      </c>
      <c r="E44" s="13" t="str">
        <f ca="1">IF($C44&gt;=0.5,"P","F")</f>
        <v>P</v>
      </c>
      <c r="F44" s="17" t="s">
        <v>50</v>
      </c>
      <c r="G44" s="15" t="s">
        <v>10</v>
      </c>
      <c r="H44" s="29" t="s">
        <v>10</v>
      </c>
      <c r="I44" s="29" t="s">
        <v>10</v>
      </c>
      <c r="J44" s="29" t="s">
        <v>10</v>
      </c>
      <c r="K44" s="29" t="s">
        <v>10</v>
      </c>
      <c r="L44" s="29" t="s">
        <v>10</v>
      </c>
      <c r="M44" s="29" t="s">
        <v>10</v>
      </c>
      <c r="N44" s="29" t="s">
        <v>10</v>
      </c>
      <c r="O44" s="29" t="s">
        <v>10</v>
      </c>
      <c r="P44" s="29"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 t="shared" ref="G45:N45" si="4">COUNTIF(G4:G44,"P")+COUNTIF(G4:G44,"X")</f>
        <v>40</v>
      </c>
      <c r="H45" s="30">
        <f t="shared" ref="H45" si="5">COUNTIF(H4:H44,"P")+COUNTIF(H4:H44,"X")</f>
        <v>40</v>
      </c>
      <c r="I45" s="30">
        <f t="shared" si="4"/>
        <v>40</v>
      </c>
      <c r="J45" s="30">
        <f t="shared" si="4"/>
        <v>39</v>
      </c>
      <c r="K45" s="30">
        <f t="shared" si="4"/>
        <v>38</v>
      </c>
      <c r="L45" s="30">
        <f t="shared" si="4"/>
        <v>39</v>
      </c>
      <c r="M45" s="30">
        <f t="shared" si="4"/>
        <v>39</v>
      </c>
      <c r="N45" s="30">
        <f t="shared" si="4"/>
        <v>38</v>
      </c>
      <c r="O45" s="30">
        <f t="shared" ref="O45:P45" si="6">COUNTIF(O4:O44,"P")+COUNTIF(O4:O44,"X")</f>
        <v>38</v>
      </c>
      <c r="P45" s="30">
        <f t="shared" si="6"/>
        <v>39</v>
      </c>
      <c r="R45" s="22">
        <f t="shared" ref="R45:BH45" si="7">COUNTIF(R4:R44,"P")+COUNTIF(R4:R44,"X")</f>
        <v>0</v>
      </c>
      <c r="S45" s="22">
        <f t="shared" si="7"/>
        <v>0</v>
      </c>
      <c r="T45" s="22">
        <f t="shared" si="7"/>
        <v>0</v>
      </c>
      <c r="U45" s="22">
        <f t="shared" si="7"/>
        <v>0</v>
      </c>
      <c r="V45" s="22">
        <f t="shared" si="7"/>
        <v>0</v>
      </c>
      <c r="W45" s="22">
        <f t="shared" si="7"/>
        <v>0</v>
      </c>
      <c r="X45" s="22">
        <f t="shared" si="7"/>
        <v>0</v>
      </c>
      <c r="Y45" s="22">
        <f t="shared" si="7"/>
        <v>0</v>
      </c>
      <c r="Z45" s="22">
        <f t="shared" si="7"/>
        <v>0</v>
      </c>
      <c r="AA45" s="22">
        <f t="shared" si="7"/>
        <v>0</v>
      </c>
      <c r="AB45" s="22">
        <f t="shared" si="7"/>
        <v>0</v>
      </c>
      <c r="AC45" s="22">
        <f t="shared" si="7"/>
        <v>0</v>
      </c>
      <c r="AD45" s="22">
        <f t="shared" si="7"/>
        <v>0</v>
      </c>
      <c r="AE45" s="22">
        <f t="shared" si="7"/>
        <v>0</v>
      </c>
      <c r="AF45" s="22">
        <f t="shared" si="7"/>
        <v>0</v>
      </c>
      <c r="AG45" s="22">
        <f t="shared" si="7"/>
        <v>0</v>
      </c>
      <c r="AH45" s="22">
        <f t="shared" si="7"/>
        <v>0</v>
      </c>
      <c r="AI45" s="22">
        <f t="shared" si="7"/>
        <v>0</v>
      </c>
      <c r="AJ45" s="22">
        <f t="shared" si="7"/>
        <v>0</v>
      </c>
      <c r="AK45" s="22">
        <f t="shared" si="7"/>
        <v>0</v>
      </c>
      <c r="AL45" s="22">
        <f t="shared" si="7"/>
        <v>0</v>
      </c>
      <c r="AM45" s="22">
        <f t="shared" si="7"/>
        <v>0</v>
      </c>
      <c r="AN45" s="22">
        <f t="shared" si="7"/>
        <v>0</v>
      </c>
      <c r="AO45" s="22">
        <f t="shared" si="7"/>
        <v>0</v>
      </c>
      <c r="AP45" s="22">
        <f t="shared" si="7"/>
        <v>0</v>
      </c>
      <c r="AQ45" s="22">
        <f t="shared" si="7"/>
        <v>0</v>
      </c>
      <c r="AR45" s="22">
        <f t="shared" si="7"/>
        <v>0</v>
      </c>
      <c r="AS45" s="22">
        <f t="shared" si="7"/>
        <v>0</v>
      </c>
      <c r="AT45" s="22">
        <f t="shared" si="7"/>
        <v>0</v>
      </c>
      <c r="AU45" s="22">
        <f t="shared" si="7"/>
        <v>0</v>
      </c>
      <c r="AV45" s="22">
        <f t="shared" si="7"/>
        <v>0</v>
      </c>
      <c r="AW45" s="22">
        <f t="shared" si="7"/>
        <v>0</v>
      </c>
      <c r="AX45" s="22">
        <f t="shared" si="7"/>
        <v>0</v>
      </c>
      <c r="AY45" s="22">
        <f t="shared" si="7"/>
        <v>0</v>
      </c>
      <c r="AZ45" s="22">
        <f t="shared" si="7"/>
        <v>0</v>
      </c>
      <c r="BA45" s="22">
        <f t="shared" si="7"/>
        <v>0</v>
      </c>
      <c r="BB45" s="22">
        <f t="shared" si="7"/>
        <v>0</v>
      </c>
      <c r="BC45" s="22">
        <f t="shared" si="7"/>
        <v>0</v>
      </c>
      <c r="BD45" s="22">
        <f t="shared" si="7"/>
        <v>0</v>
      </c>
      <c r="BE45" s="22">
        <f t="shared" si="7"/>
        <v>0</v>
      </c>
      <c r="BF45" s="22">
        <f t="shared" si="7"/>
        <v>0</v>
      </c>
      <c r="BG45" s="22">
        <f t="shared" si="7"/>
        <v>0</v>
      </c>
      <c r="BH45" s="22">
        <f t="shared" si="7"/>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c r="I46" s="27"/>
    </row>
    <row r="47" spans="1:1024" ht="15" x14ac:dyDescent="0.25">
      <c r="D47" s="7"/>
      <c r="E47" s="7"/>
      <c r="F47" s="7" t="s">
        <v>52</v>
      </c>
      <c r="I47" s="27"/>
    </row>
    <row r="48" spans="1:1024" ht="15" x14ac:dyDescent="0.25">
      <c r="D48" s="24" t="s">
        <v>10</v>
      </c>
      <c r="E48" s="24"/>
      <c r="F48" s="25" t="s">
        <v>53</v>
      </c>
      <c r="I48" s="27"/>
    </row>
    <row r="49" spans="1:17" ht="15" x14ac:dyDescent="0.25">
      <c r="D49" s="24" t="s">
        <v>54</v>
      </c>
      <c r="E49" s="24"/>
      <c r="F49" s="25" t="s">
        <v>55</v>
      </c>
      <c r="I49" s="27"/>
    </row>
    <row r="50" spans="1:17" ht="15" x14ac:dyDescent="0.25">
      <c r="D50" s="24" t="s">
        <v>56</v>
      </c>
      <c r="E50" s="24"/>
      <c r="F50" s="25" t="s">
        <v>57</v>
      </c>
      <c r="I50" s="27"/>
    </row>
    <row r="51" spans="1:17" ht="15" x14ac:dyDescent="0.25">
      <c r="D51" s="24" t="s">
        <v>58</v>
      </c>
      <c r="E51" s="24"/>
      <c r="F51" s="25" t="s">
        <v>59</v>
      </c>
      <c r="I51" s="27"/>
    </row>
    <row r="52" spans="1:17" ht="15" x14ac:dyDescent="0.25">
      <c r="D52" s="24" t="s">
        <v>60</v>
      </c>
      <c r="E52" s="24"/>
      <c r="F52" s="25" t="s">
        <v>61</v>
      </c>
      <c r="I52" s="27"/>
    </row>
    <row r="53" spans="1:17" ht="15" x14ac:dyDescent="0.25">
      <c r="D53" s="24" t="s">
        <v>62</v>
      </c>
      <c r="E53" s="24"/>
      <c r="F53" s="7" t="s">
        <v>63</v>
      </c>
      <c r="I53" s="27"/>
    </row>
    <row r="54" spans="1:17" ht="15.75" thickBot="1" x14ac:dyDescent="0.3">
      <c r="D54" s="7"/>
      <c r="E54" s="7"/>
      <c r="F54" s="7"/>
      <c r="I54" s="27"/>
    </row>
    <row r="55" spans="1:17" ht="24" customHeight="1" thickBot="1" x14ac:dyDescent="0.25">
      <c r="A55" s="37" t="s">
        <v>64</v>
      </c>
      <c r="B55" s="37"/>
      <c r="C55" s="37"/>
      <c r="D55" s="37"/>
      <c r="E55" s="37"/>
      <c r="F55" s="37"/>
      <c r="G55" s="37"/>
      <c r="H55" s="36"/>
      <c r="I55" s="31"/>
      <c r="J55" s="34"/>
      <c r="K55" s="32"/>
      <c r="L55" s="33"/>
      <c r="M55" s="33"/>
      <c r="N55" s="35"/>
      <c r="O55" s="26"/>
      <c r="P55" s="26"/>
      <c r="Q55" s="26"/>
    </row>
    <row r="56" spans="1:17" ht="13.5" thickBot="1" x14ac:dyDescent="0.25"/>
    <row r="57" spans="1:17" ht="24" customHeight="1" thickBot="1" x14ac:dyDescent="0.25">
      <c r="A57" s="37" t="s">
        <v>65</v>
      </c>
      <c r="B57" s="37"/>
      <c r="C57" s="37"/>
      <c r="D57" s="37"/>
      <c r="E57" s="37"/>
      <c r="F57" s="37"/>
      <c r="G57" s="37"/>
      <c r="H57" s="36"/>
      <c r="I57" s="31"/>
      <c r="J57" s="34"/>
      <c r="K57" s="32"/>
      <c r="L57" s="33"/>
      <c r="M57" s="33"/>
      <c r="N57" s="35"/>
      <c r="O57" s="26"/>
      <c r="P57" s="26"/>
      <c r="Q57" s="26"/>
    </row>
    <row r="58" spans="1:17" ht="15" x14ac:dyDescent="0.25">
      <c r="D58" s="7"/>
      <c r="E58" s="7"/>
      <c r="F58" s="7"/>
      <c r="I58" s="27"/>
    </row>
    <row r="59" spans="1:17" ht="15" x14ac:dyDescent="0.25">
      <c r="D59" s="7"/>
      <c r="E59" s="7"/>
      <c r="F59" s="7"/>
      <c r="I59" s="27"/>
    </row>
    <row r="60" spans="1:17" ht="15" x14ac:dyDescent="0.25">
      <c r="D60" s="7"/>
      <c r="E60" s="7"/>
      <c r="F60" s="7"/>
      <c r="I60" s="27"/>
    </row>
    <row r="61" spans="1:17" ht="15" x14ac:dyDescent="0.25">
      <c r="D61" s="7"/>
      <c r="E61" s="7"/>
      <c r="F61" s="7"/>
      <c r="I61" s="27"/>
    </row>
    <row r="62" spans="1:17" ht="15" x14ac:dyDescent="0.25">
      <c r="D62" s="7"/>
      <c r="E62" s="7"/>
      <c r="F62" s="7"/>
      <c r="I62" s="27"/>
    </row>
    <row r="63" spans="1:17" ht="15" x14ac:dyDescent="0.25">
      <c r="D63" s="7"/>
      <c r="E63" s="7"/>
      <c r="F63" s="7"/>
      <c r="I63" s="27"/>
    </row>
    <row r="64" spans="1:17" ht="15" x14ac:dyDescent="0.25">
      <c r="D64" s="7"/>
      <c r="E64" s="7"/>
      <c r="F64" s="7"/>
      <c r="I64" s="2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I46:I65536 Q1:IN2 O46:IN65536">
    <cfRule type="cellIs" dxfId="113" priority="161" operator="equal">
      <formula>"X"</formula>
    </cfRule>
    <cfRule type="cellIs" dxfId="112" priority="162" operator="equal">
      <formula>"F"</formula>
    </cfRule>
    <cfRule type="cellIs" dxfId="111" priority="163" operator="equal">
      <formula>"P"</formula>
    </cfRule>
  </conditionalFormatting>
  <conditionalFormatting sqref="BJ4:IN44 Q45">
    <cfRule type="cellIs" dxfId="110" priority="164" operator="equal">
      <formula>"X"</formula>
    </cfRule>
    <cfRule type="cellIs" dxfId="109" priority="165" operator="equal">
      <formula>"F"</formula>
    </cfRule>
    <cfRule type="cellIs" dxfId="108" priority="166" operator="equal">
      <formula>"P"</formula>
    </cfRule>
  </conditionalFormatting>
  <conditionalFormatting sqref="R3:BI44">
    <cfRule type="cellIs" dxfId="107" priority="167" operator="equal">
      <formula>"X"</formula>
    </cfRule>
    <cfRule type="cellIs" dxfId="106" priority="168" operator="equal">
      <formula>"F"</formula>
    </cfRule>
    <cfRule type="cellIs" dxfId="105" priority="169" operator="equal">
      <formula>"P"</formula>
    </cfRule>
  </conditionalFormatting>
  <conditionalFormatting sqref="G1:G3 G46:H65536 G45">
    <cfRule type="cellIs" dxfId="104" priority="170" operator="equal">
      <formula>"X"</formula>
    </cfRule>
    <cfRule type="cellIs" dxfId="103" priority="171" operator="equal">
      <formula>"F"</formula>
    </cfRule>
    <cfRule type="cellIs" dxfId="102" priority="172" operator="equal">
      <formula>"P"</formula>
    </cfRule>
  </conditionalFormatting>
  <conditionalFormatting sqref="G4:G44">
    <cfRule type="cellIs" dxfId="101" priority="173" operator="equal">
      <formula>"X"</formula>
    </cfRule>
    <cfRule type="cellIs" dxfId="100" priority="174" operator="equal">
      <formula>"F"</formula>
    </cfRule>
    <cfRule type="cellIs" dxfId="99" priority="175" operator="equal">
      <formula>"P"</formula>
    </cfRule>
  </conditionalFormatting>
  <conditionalFormatting sqref="Q4:Q44">
    <cfRule type="cellIs" dxfId="98" priority="176" operator="equal">
      <formula>"X"</formula>
    </cfRule>
    <cfRule type="cellIs" dxfId="97" priority="177" operator="equal">
      <formula>"F"</formula>
    </cfRule>
    <cfRule type="cellIs" dxfId="96" priority="178" operator="equal">
      <formula>"P"</formula>
    </cfRule>
  </conditionalFormatting>
  <conditionalFormatting sqref="I1:I2">
    <cfRule type="cellIs" dxfId="95" priority="136" operator="equal">
      <formula>"X"</formula>
    </cfRule>
    <cfRule type="cellIs" dxfId="94" priority="137" operator="equal">
      <formula>"F"</formula>
    </cfRule>
    <cfRule type="cellIs" dxfId="93" priority="138" operator="equal">
      <formula>"P"</formula>
    </cfRule>
  </conditionalFormatting>
  <conditionalFormatting sqref="K46:K65536">
    <cfRule type="cellIs" dxfId="92" priority="106" operator="equal">
      <formula>"X"</formula>
    </cfRule>
    <cfRule type="cellIs" dxfId="91" priority="107" operator="equal">
      <formula>"F"</formula>
    </cfRule>
    <cfRule type="cellIs" dxfId="90" priority="108" operator="equal">
      <formula>"P"</formula>
    </cfRule>
  </conditionalFormatting>
  <conditionalFormatting sqref="K1:K2">
    <cfRule type="cellIs" dxfId="89" priority="100" operator="equal">
      <formula>"X"</formula>
    </cfRule>
    <cfRule type="cellIs" dxfId="88" priority="101" operator="equal">
      <formula>"F"</formula>
    </cfRule>
    <cfRule type="cellIs" dxfId="87" priority="102" operator="equal">
      <formula>"P"</formula>
    </cfRule>
  </conditionalFormatting>
  <conditionalFormatting sqref="I45">
    <cfRule type="cellIs" dxfId="86" priority="94" operator="equal">
      <formula>"X"</formula>
    </cfRule>
    <cfRule type="cellIs" dxfId="85" priority="95" operator="equal">
      <formula>"F"</formula>
    </cfRule>
    <cfRule type="cellIs" dxfId="84" priority="96" operator="equal">
      <formula>"P"</formula>
    </cfRule>
  </conditionalFormatting>
  <conditionalFormatting sqref="I4:I44">
    <cfRule type="cellIs" dxfId="83" priority="97" operator="equal">
      <formula>"X"</formula>
    </cfRule>
    <cfRule type="cellIs" dxfId="82" priority="98" operator="equal">
      <formula>"F"</formula>
    </cfRule>
    <cfRule type="cellIs" dxfId="81" priority="99" operator="equal">
      <formula>"P"</formula>
    </cfRule>
  </conditionalFormatting>
  <conditionalFormatting sqref="K45">
    <cfRule type="cellIs" dxfId="80" priority="88" operator="equal">
      <formula>"X"</formula>
    </cfRule>
    <cfRule type="cellIs" dxfId="79" priority="89" operator="equal">
      <formula>"F"</formula>
    </cfRule>
    <cfRule type="cellIs" dxfId="78" priority="90" operator="equal">
      <formula>"P"</formula>
    </cfRule>
  </conditionalFormatting>
  <conditionalFormatting sqref="K4:K44">
    <cfRule type="cellIs" dxfId="77" priority="91" operator="equal">
      <formula>"X"</formula>
    </cfRule>
    <cfRule type="cellIs" dxfId="76" priority="92" operator="equal">
      <formula>"F"</formula>
    </cfRule>
    <cfRule type="cellIs" dxfId="75" priority="93" operator="equal">
      <formula>"P"</formula>
    </cfRule>
  </conditionalFormatting>
  <conditionalFormatting sqref="L46:L65536">
    <cfRule type="cellIs" dxfId="74" priority="85" operator="equal">
      <formula>"X"</formula>
    </cfRule>
    <cfRule type="cellIs" dxfId="73" priority="86" operator="equal">
      <formula>"F"</formula>
    </cfRule>
    <cfRule type="cellIs" dxfId="72" priority="87" operator="equal">
      <formula>"P"</formula>
    </cfRule>
  </conditionalFormatting>
  <conditionalFormatting sqref="L1:L2">
    <cfRule type="cellIs" dxfId="71" priority="82" operator="equal">
      <formula>"X"</formula>
    </cfRule>
    <cfRule type="cellIs" dxfId="70" priority="83" operator="equal">
      <formula>"F"</formula>
    </cfRule>
    <cfRule type="cellIs" dxfId="69" priority="84" operator="equal">
      <formula>"P"</formula>
    </cfRule>
  </conditionalFormatting>
  <conditionalFormatting sqref="L45">
    <cfRule type="cellIs" dxfId="68" priority="76" operator="equal">
      <formula>"X"</formula>
    </cfRule>
    <cfRule type="cellIs" dxfId="67" priority="77" operator="equal">
      <formula>"F"</formula>
    </cfRule>
    <cfRule type="cellIs" dxfId="66" priority="78" operator="equal">
      <formula>"P"</formula>
    </cfRule>
  </conditionalFormatting>
  <conditionalFormatting sqref="L4:L44">
    <cfRule type="cellIs" dxfId="65" priority="79" operator="equal">
      <formula>"X"</formula>
    </cfRule>
    <cfRule type="cellIs" dxfId="64" priority="80" operator="equal">
      <formula>"F"</formula>
    </cfRule>
    <cfRule type="cellIs" dxfId="63" priority="81" operator="equal">
      <formula>"P"</formula>
    </cfRule>
  </conditionalFormatting>
  <conditionalFormatting sqref="M46:M65536">
    <cfRule type="cellIs" dxfId="62" priority="73" operator="equal">
      <formula>"X"</formula>
    </cfRule>
    <cfRule type="cellIs" dxfId="61" priority="74" operator="equal">
      <formula>"F"</formula>
    </cfRule>
    <cfRule type="cellIs" dxfId="60" priority="75" operator="equal">
      <formula>"P"</formula>
    </cfRule>
  </conditionalFormatting>
  <conditionalFormatting sqref="M1:M2">
    <cfRule type="cellIs" dxfId="59" priority="70" operator="equal">
      <formula>"X"</formula>
    </cfRule>
    <cfRule type="cellIs" dxfId="58" priority="71" operator="equal">
      <formula>"F"</formula>
    </cfRule>
    <cfRule type="cellIs" dxfId="57" priority="72" operator="equal">
      <formula>"P"</formula>
    </cfRule>
  </conditionalFormatting>
  <conditionalFormatting sqref="M45">
    <cfRule type="cellIs" dxfId="56" priority="64" operator="equal">
      <formula>"X"</formula>
    </cfRule>
    <cfRule type="cellIs" dxfId="55" priority="65" operator="equal">
      <formula>"F"</formula>
    </cfRule>
    <cfRule type="cellIs" dxfId="54" priority="66" operator="equal">
      <formula>"P"</formula>
    </cfRule>
  </conditionalFormatting>
  <conditionalFormatting sqref="M4:M44">
    <cfRule type="cellIs" dxfId="53" priority="67" operator="equal">
      <formula>"X"</formula>
    </cfRule>
    <cfRule type="cellIs" dxfId="52" priority="68" operator="equal">
      <formula>"F"</formula>
    </cfRule>
    <cfRule type="cellIs" dxfId="51" priority="69" operator="equal">
      <formula>"P"</formula>
    </cfRule>
  </conditionalFormatting>
  <conditionalFormatting sqref="J46:J65536">
    <cfRule type="cellIs" dxfId="50" priority="49" operator="equal">
      <formula>"X"</formula>
    </cfRule>
    <cfRule type="cellIs" dxfId="49" priority="50" operator="equal">
      <formula>"F"</formula>
    </cfRule>
    <cfRule type="cellIs" dxfId="48" priority="51" operator="equal">
      <formula>"P"</formula>
    </cfRule>
  </conditionalFormatting>
  <conditionalFormatting sqref="J1:J2">
    <cfRule type="cellIs" dxfId="47" priority="46" operator="equal">
      <formula>"X"</formula>
    </cfRule>
    <cfRule type="cellIs" dxfId="46" priority="47" operator="equal">
      <formula>"F"</formula>
    </cfRule>
    <cfRule type="cellIs" dxfId="45" priority="48" operator="equal">
      <formula>"P"</formula>
    </cfRule>
  </conditionalFormatting>
  <conditionalFormatting sqref="J45">
    <cfRule type="cellIs" dxfId="44" priority="40" operator="equal">
      <formula>"X"</formula>
    </cfRule>
    <cfRule type="cellIs" dxfId="43" priority="41" operator="equal">
      <formula>"F"</formula>
    </cfRule>
    <cfRule type="cellIs" dxfId="42" priority="42" operator="equal">
      <formula>"P"</formula>
    </cfRule>
  </conditionalFormatting>
  <conditionalFormatting sqref="J4:J44">
    <cfRule type="cellIs" dxfId="41" priority="43" operator="equal">
      <formula>"X"</formula>
    </cfRule>
    <cfRule type="cellIs" dxfId="40" priority="44" operator="equal">
      <formula>"F"</formula>
    </cfRule>
    <cfRule type="cellIs" dxfId="39" priority="45" operator="equal">
      <formula>"P"</formula>
    </cfRule>
  </conditionalFormatting>
  <conditionalFormatting sqref="N46:N65536">
    <cfRule type="cellIs" dxfId="38" priority="37" operator="equal">
      <formula>"X"</formula>
    </cfRule>
    <cfRule type="cellIs" dxfId="37" priority="38" operator="equal">
      <formula>"F"</formula>
    </cfRule>
    <cfRule type="cellIs" dxfId="36" priority="39" operator="equal">
      <formula>"P"</formula>
    </cfRule>
  </conditionalFormatting>
  <conditionalFormatting sqref="N1:N2">
    <cfRule type="cellIs" dxfId="35" priority="34" operator="equal">
      <formula>"X"</formula>
    </cfRule>
    <cfRule type="cellIs" dxfId="34" priority="35" operator="equal">
      <formula>"F"</formula>
    </cfRule>
    <cfRule type="cellIs" dxfId="33" priority="36" operator="equal">
      <formula>"P"</formula>
    </cfRule>
  </conditionalFormatting>
  <conditionalFormatting sqref="N45">
    <cfRule type="cellIs" dxfId="32" priority="28" operator="equal">
      <formula>"X"</formula>
    </cfRule>
    <cfRule type="cellIs" dxfId="31" priority="29" operator="equal">
      <formula>"F"</formula>
    </cfRule>
    <cfRule type="cellIs" dxfId="30" priority="30" operator="equal">
      <formula>"P"</formula>
    </cfRule>
  </conditionalFormatting>
  <conditionalFormatting sqref="N4:N44">
    <cfRule type="cellIs" dxfId="29" priority="31" operator="equal">
      <formula>"X"</formula>
    </cfRule>
    <cfRule type="cellIs" dxfId="28" priority="32" operator="equal">
      <formula>"F"</formula>
    </cfRule>
    <cfRule type="cellIs" dxfId="27" priority="33" operator="equal">
      <formula>"P"</formula>
    </cfRule>
  </conditionalFormatting>
  <conditionalFormatting sqref="O1:O2">
    <cfRule type="cellIs" dxfId="26" priority="25" operator="equal">
      <formula>"X"</formula>
    </cfRule>
    <cfRule type="cellIs" dxfId="25" priority="26" operator="equal">
      <formula>"F"</formula>
    </cfRule>
    <cfRule type="cellIs" dxfId="24" priority="27" operator="equal">
      <formula>"P"</formula>
    </cfRule>
  </conditionalFormatting>
  <conditionalFormatting sqref="O45">
    <cfRule type="cellIs" dxfId="23" priority="19" operator="equal">
      <formula>"X"</formula>
    </cfRule>
    <cfRule type="cellIs" dxfId="22" priority="20" operator="equal">
      <formula>"F"</formula>
    </cfRule>
    <cfRule type="cellIs" dxfId="21" priority="21" operator="equal">
      <formula>"P"</formula>
    </cfRule>
  </conditionalFormatting>
  <conditionalFormatting sqref="O4:O44">
    <cfRule type="cellIs" dxfId="20" priority="22" operator="equal">
      <formula>"X"</formula>
    </cfRule>
    <cfRule type="cellIs" dxfId="19" priority="23" operator="equal">
      <formula>"F"</formula>
    </cfRule>
    <cfRule type="cellIs" dxfId="18" priority="24" operator="equal">
      <formula>"P"</formula>
    </cfRule>
  </conditionalFormatting>
  <conditionalFormatting sqref="P1:P2">
    <cfRule type="cellIs" dxfId="17" priority="16" operator="equal">
      <formula>"X"</formula>
    </cfRule>
    <cfRule type="cellIs" dxfId="16" priority="17" operator="equal">
      <formula>"F"</formula>
    </cfRule>
    <cfRule type="cellIs" dxfId="15" priority="18" operator="equal">
      <formula>"P"</formula>
    </cfRule>
  </conditionalFormatting>
  <conditionalFormatting sqref="P45">
    <cfRule type="cellIs" dxfId="14" priority="10" operator="equal">
      <formula>"X"</formula>
    </cfRule>
    <cfRule type="cellIs" dxfId="13" priority="11" operator="equal">
      <formula>"F"</formula>
    </cfRule>
    <cfRule type="cellIs" dxfId="12" priority="12" operator="equal">
      <formula>"P"</formula>
    </cfRule>
  </conditionalFormatting>
  <conditionalFormatting sqref="P4:P44">
    <cfRule type="cellIs" dxfId="11" priority="13" operator="equal">
      <formula>"X"</formula>
    </cfRule>
    <cfRule type="cellIs" dxfId="10" priority="14" operator="equal">
      <formula>"F"</formula>
    </cfRule>
    <cfRule type="cellIs" dxfId="9" priority="15" operator="equal">
      <formula>"P"</formula>
    </cfRule>
  </conditionalFormatting>
  <conditionalFormatting sqref="H1:H2">
    <cfRule type="cellIs" dxfId="8" priority="7" operator="equal">
      <formula>"X"</formula>
    </cfRule>
    <cfRule type="cellIs" dxfId="7" priority="8" operator="equal">
      <formula>"F"</formula>
    </cfRule>
    <cfRule type="cellIs" dxfId="6" priority="9" operator="equal">
      <formula>"P"</formula>
    </cfRule>
  </conditionalFormatting>
  <conditionalFormatting sqref="H45">
    <cfRule type="cellIs" dxfId="5" priority="1" operator="equal">
      <formula>"X"</formula>
    </cfRule>
    <cfRule type="cellIs" dxfId="4" priority="2" operator="equal">
      <formula>"F"</formula>
    </cfRule>
    <cfRule type="cellIs" dxfId="3" priority="3" operator="equal">
      <formula>"P"</formula>
    </cfRule>
  </conditionalFormatting>
  <conditionalFormatting sqref="H4:H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R4:FD44 FE5: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15-12-2023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2023-12-19T17:43:31Z</dcterms:modified>
  <dc:language>pt-BR</dc:language>
</cp:coreProperties>
</file>